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3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externalReferences>
    <externalReference r:id="rId6"/>
  </externalReferences>
  <definedNames>
    <definedName name="_xlnm.Print_Area" localSheetId="0">'1кв'!$A$1:$E$47</definedName>
    <definedName name="_xlnm.Print_Area" localSheetId="1">'2кв'!$A$1:$E$47</definedName>
    <definedName name="_xlnm.Print_Area" localSheetId="2">'3кв'!$A$1:$E$49</definedName>
    <definedName name="_xlnm.Print_Area" localSheetId="3">'4кв'!$A$1:$E$48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5" i="27" l="1"/>
  <c r="C19" i="27"/>
  <c r="C17" i="27"/>
  <c r="C12" i="27"/>
  <c r="C11" i="27"/>
  <c r="C8" i="27"/>
  <c r="C6" i="27"/>
  <c r="B44" i="26"/>
  <c r="C25" i="27" l="1"/>
  <c r="D20" i="27"/>
  <c r="C13" i="27"/>
  <c r="C9" i="27"/>
  <c r="E23" i="26"/>
  <c r="E22" i="26"/>
  <c r="E26" i="26" s="1"/>
  <c r="B47" i="26" s="1"/>
  <c r="C20" i="27" l="1"/>
  <c r="B48" i="26"/>
  <c r="B49" i="25"/>
  <c r="B45" i="25"/>
  <c r="E27" i="25"/>
  <c r="E23" i="25" l="1"/>
  <c r="E22" i="25"/>
  <c r="B48" i="25" s="1"/>
  <c r="E23" i="24"/>
  <c r="E22" i="24"/>
  <c r="E25" i="24" s="1"/>
  <c r="B46" i="24" s="1"/>
  <c r="E23" i="23" l="1"/>
  <c r="E22" i="23"/>
  <c r="E25" i="23" l="1"/>
  <c r="B46" i="23" s="1"/>
  <c r="B47" i="23" s="1"/>
  <c r="B43" i="24" s="1"/>
  <c r="B47" i="24" s="1"/>
</calcChain>
</file>

<file path=xl/sharedStrings.xml><?xml version="1.0" encoding="utf-8"?>
<sst xmlns="http://schemas.openxmlformats.org/spreadsheetml/2006/main" count="247" uniqueCount="91">
  <si>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</si>
  <si>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</si>
  <si>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</si>
  <si>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</si>
  <si>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</si>
  <si>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</si>
  <si>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</si>
  <si>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</si>
  <si>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</si>
  <si>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</si>
  <si>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</si>
  <si>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</si>
  <si>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</si>
  <si>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</si>
  <si>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</si>
  <si>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</si>
  <si>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</si>
  <si>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</si>
  <si>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</si>
  <si>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</si>
  <si>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</si>
  <si>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</si>
  <si>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</si>
  <si>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</si>
  <si>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</si>
  <si>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</si>
  <si>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Бушевой Ольги Алексеевны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</si>
  <si>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№121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</si>
  <si>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№92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</si>
  <si>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</si>
  <si>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Бушевой О.А.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</si>
  <si>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</si>
  <si>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</si>
  <si>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</si>
  <si>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</si>
  <si>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</si>
  <si>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</si>
  <si>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</si>
  <si>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- 248,7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</si>
  <si>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</si>
  <si>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</si>
  <si>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</si>
  <si>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</si>
  <si>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</si>
  <si>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11191,5 руб.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</si>
  <si>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</si>
  <si>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</si>
  <si>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</si>
  <si>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восемь тысяч двести тридцать шесть рублей 94 копейки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</si>
  <si>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</si>
  <si>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</si>
  <si>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</si>
  <si>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</si>
  <si>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 xml:space="preserve">           2. Всего за период с "01" 04 2023 г. по "30" 06 2023 г. выполнено работ (оказано услуг) на общую сумму восемь тысяч двести тридцать шесть рублей 94 копейки</t>
  </si>
  <si>
    <t>за 3 квартал 2023 года</t>
  </si>
  <si>
    <t>"30" 09 2023 г.</t>
  </si>
  <si>
    <t>3 квартал</t>
  </si>
  <si>
    <t>июль</t>
  </si>
  <si>
    <t>Ремонт штукатурки оголовков вент каналов (смета)</t>
  </si>
  <si>
    <t xml:space="preserve">           2. Всего за период с "01" 07 2023 г. по "30" 09 2023 г. выполнено работ (оказано услуг) на общую сумму двадцать восемь тысяч семьсот сорок девять рублей 04 копейки</t>
  </si>
  <si>
    <t>Предъявлено населению 12527,04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</si>
  <si>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</si>
  <si>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</si>
  <si>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</si>
  <si>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</si>
  <si>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</si>
  <si>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</si>
  <si>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</si>
  <si>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</si>
  <si>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</si>
  <si>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Непредвиденные работы 0 ч/ч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</si>
  <si>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</si>
  <si>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</si>
  <si>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</si>
  <si>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</si>
  <si>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</si>
  <si>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</si>
  <si>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</si>
  <si>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</si>
  <si>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</si>
  <si>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</si>
  <si>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</si>
  <si>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</si>
  <si>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</si>
  <si>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Молодогвардейцев, д. 9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</si>
  <si>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</si>
  <si>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</si>
  <si>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</si>
  <si>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девять тысяч двести четырнадцать рублей 34 копейки</t>
  </si>
  <si>
    <t>Начислено всего 47437,08</t>
  </si>
  <si>
    <t xml:space="preserve">   * Ремонт штукатурки оголовков вент каналов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</si>
</sst>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8" fillId="0" borderId="0" xfId="1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5" fillId="0" borderId="0" xfId="0" applyFont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mol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2">
          <cell r="E22">
            <v>5361.4260000000004</v>
          </cell>
        </row>
        <row r="24">
          <cell r="E24">
            <v>0</v>
          </cell>
        </row>
        <row r="26">
          <cell r="E26">
            <v>8289.9360000000015</v>
          </cell>
        </row>
      </sheetData>
      <sheetData sheetId="1">
        <row r="22">
          <cell r="E22">
            <v>5361.4260000000004</v>
          </cell>
        </row>
        <row r="24">
          <cell r="E24">
            <v>0</v>
          </cell>
        </row>
        <row r="26">
          <cell r="E26">
            <v>8289.9360000000015</v>
          </cell>
        </row>
      </sheetData>
      <sheetData sheetId="2">
        <row r="22">
          <cell r="E22">
            <v>5999.6910000000007</v>
          </cell>
        </row>
        <row r="24">
          <cell r="E24">
            <v>0</v>
          </cell>
        </row>
        <row r="26">
          <cell r="E26">
            <v>9273.6150000000016</v>
          </cell>
        </row>
      </sheetData>
      <sheetData sheetId="3">
        <row r="22">
          <cell r="E22">
            <v>5999.6910000000007</v>
          </cell>
        </row>
        <row r="24">
          <cell r="E24">
            <v>0</v>
          </cell>
        </row>
        <row r="26">
          <cell r="E26">
            <v>9273.6150000000016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7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45</v>
      </c>
      <c r="B3" s="59"/>
      <c r="C3" s="59"/>
      <c r="D3" s="59"/>
      <c r="E3" s="59"/>
    </row>
    <row r="4" spans="1:5" s="1" customFormat="1" ht="15.75" x14ac:dyDescent="0.25">
      <c r="A4" s="22" t="s">
        <v>13</v>
      </c>
      <c r="B4" s="4"/>
      <c r="C4" s="4"/>
      <c r="D4" s="60" t="s">
        <v>46</v>
      </c>
      <c r="E4" s="60"/>
    </row>
    <row r="5" spans="1:5" x14ac:dyDescent="0.25">
      <c r="A5" s="24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55" t="s">
        <v>25</v>
      </c>
      <c r="B7" s="55"/>
      <c r="C7" s="55"/>
      <c r="D7" s="55"/>
      <c r="E7" s="55"/>
    </row>
    <row r="8" spans="1:5" ht="18" customHeight="1" x14ac:dyDescent="0.25">
      <c r="A8" s="63" t="s">
        <v>1</v>
      </c>
      <c r="B8" s="63"/>
      <c r="C8" s="63"/>
      <c r="D8" s="63"/>
      <c r="E8" s="63"/>
    </row>
    <row r="9" spans="1:5" x14ac:dyDescent="0.25">
      <c r="A9" s="61" t="s">
        <v>26</v>
      </c>
      <c r="B9" s="61"/>
      <c r="C9" s="61"/>
      <c r="D9" s="61"/>
      <c r="E9" s="61"/>
    </row>
    <row r="10" spans="1:5" ht="30" customHeight="1" x14ac:dyDescent="0.25">
      <c r="A10" s="64" t="s">
        <v>14</v>
      </c>
      <c r="B10" s="65"/>
      <c r="C10" s="65"/>
      <c r="D10" s="65"/>
      <c r="E10" s="65"/>
    </row>
    <row r="11" spans="1:5" ht="34.5" customHeight="1" x14ac:dyDescent="0.25">
      <c r="A11" s="61" t="s">
        <v>27</v>
      </c>
      <c r="B11" s="61"/>
      <c r="C11" s="61"/>
      <c r="D11" s="61"/>
      <c r="E11" s="61"/>
    </row>
    <row r="12" spans="1:5" ht="18" customHeight="1" x14ac:dyDescent="0.25">
      <c r="A12" s="63" t="s">
        <v>15</v>
      </c>
      <c r="B12" s="66"/>
      <c r="C12" s="66"/>
      <c r="D12" s="66"/>
      <c r="E12" s="66"/>
    </row>
    <row r="13" spans="1:5" x14ac:dyDescent="0.25">
      <c r="A13" s="61" t="s">
        <v>22</v>
      </c>
      <c r="B13" s="61"/>
      <c r="C13" s="61"/>
      <c r="D13" s="61"/>
      <c r="E13" s="61"/>
    </row>
    <row r="14" spans="1:5" x14ac:dyDescent="0.25">
      <c r="A14" s="63" t="s">
        <v>2</v>
      </c>
      <c r="B14" s="66"/>
      <c r="C14" s="66"/>
      <c r="D14" s="66"/>
      <c r="E14" s="66"/>
    </row>
    <row r="15" spans="1:5" x14ac:dyDescent="0.25">
      <c r="A15" s="61" t="s">
        <v>47</v>
      </c>
      <c r="B15" s="61"/>
      <c r="C15" s="61"/>
      <c r="D15" s="61"/>
      <c r="E15" s="61"/>
    </row>
    <row r="16" spans="1:5" x14ac:dyDescent="0.25">
      <c r="A16" s="63" t="s">
        <v>16</v>
      </c>
      <c r="B16" s="66"/>
      <c r="C16" s="66"/>
      <c r="D16" s="66"/>
      <c r="E16" s="66"/>
    </row>
    <row r="17" spans="1:8" ht="32.25" customHeight="1" x14ac:dyDescent="0.25">
      <c r="A17" s="61" t="s">
        <v>17</v>
      </c>
      <c r="B17" s="61"/>
      <c r="C17" s="61"/>
      <c r="D17" s="61"/>
      <c r="E17" s="61"/>
    </row>
    <row r="18" spans="1:8" ht="60.75" customHeight="1" x14ac:dyDescent="0.25">
      <c r="A18" s="61" t="s">
        <v>28</v>
      </c>
      <c r="B18" s="61"/>
      <c r="C18" s="61"/>
      <c r="D18" s="61"/>
      <c r="E18" s="61"/>
    </row>
    <row r="19" spans="1:8" ht="27.75" customHeight="1" x14ac:dyDescent="0.25">
      <c r="A19" s="62" t="s">
        <v>29</v>
      </c>
      <c r="B19" s="62"/>
      <c r="C19" s="62"/>
      <c r="D19" s="62"/>
      <c r="E19" s="62"/>
    </row>
    <row r="20" spans="1:8" x14ac:dyDescent="0.25">
      <c r="A20" s="62"/>
      <c r="B20" s="62"/>
      <c r="C20" s="62"/>
      <c r="D20" s="62"/>
      <c r="E20" s="62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7.14</v>
      </c>
      <c r="E22" s="8">
        <f>D22*F20*G20</f>
        <v>5327.1539999999995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2909.79</v>
      </c>
    </row>
    <row r="24" spans="1:8" x14ac:dyDescent="0.25">
      <c r="A24" s="7" t="s">
        <v>32</v>
      </c>
      <c r="B24" s="9" t="s">
        <v>33</v>
      </c>
      <c r="C24" s="3" t="s">
        <v>34</v>
      </c>
      <c r="D24" s="3"/>
      <c r="E24" s="8">
        <v>0</v>
      </c>
    </row>
    <row r="25" spans="1:8" s="14" customFormat="1" ht="14.25" x14ac:dyDescent="0.2">
      <c r="A25" s="10" t="s">
        <v>24</v>
      </c>
      <c r="B25" s="11"/>
      <c r="C25" s="12"/>
      <c r="D25" s="12"/>
      <c r="E25" s="13">
        <f>SUM(E22:E24)</f>
        <v>8236.9439999999995</v>
      </c>
    </row>
    <row r="27" spans="1:8" ht="31.5" customHeight="1" x14ac:dyDescent="0.25">
      <c r="A27" s="68" t="s">
        <v>48</v>
      </c>
      <c r="B27" s="68"/>
      <c r="C27" s="68"/>
      <c r="D27" s="68"/>
      <c r="E27" s="68"/>
    </row>
    <row r="28" spans="1:8" ht="31.5" customHeight="1" x14ac:dyDescent="0.25">
      <c r="A28" s="61" t="s">
        <v>21</v>
      </c>
      <c r="B28" s="61"/>
      <c r="C28" s="61"/>
      <c r="D28" s="61"/>
      <c r="E28" s="61"/>
    </row>
    <row r="29" spans="1:8" x14ac:dyDescent="0.25">
      <c r="A29" s="61" t="s">
        <v>20</v>
      </c>
      <c r="B29" s="61"/>
      <c r="C29" s="61"/>
      <c r="D29" s="61"/>
      <c r="E29" s="61"/>
    </row>
    <row r="30" spans="1:8" ht="30.75" customHeight="1" x14ac:dyDescent="0.25">
      <c r="A30" s="61" t="s">
        <v>31</v>
      </c>
      <c r="B30" s="61"/>
      <c r="C30" s="61"/>
      <c r="D30" s="61"/>
      <c r="E30" s="61"/>
      <c r="F30" s="14"/>
      <c r="G30" s="14"/>
      <c r="H30" s="15"/>
    </row>
    <row r="31" spans="1:8" x14ac:dyDescent="0.25">
      <c r="A31" s="61" t="s">
        <v>18</v>
      </c>
      <c r="B31" s="61"/>
      <c r="C31" s="61"/>
      <c r="D31" s="61"/>
      <c r="E31" s="61"/>
    </row>
    <row r="32" spans="1:8" x14ac:dyDescent="0.25">
      <c r="A32" s="69" t="s">
        <v>5</v>
      </c>
      <c r="B32" s="69"/>
      <c r="C32" s="69"/>
      <c r="D32" s="69"/>
      <c r="E32" s="69"/>
    </row>
    <row r="33" spans="1:5" x14ac:dyDescent="0.25">
      <c r="A33" s="61" t="s">
        <v>18</v>
      </c>
      <c r="B33" s="61"/>
      <c r="C33" s="61"/>
      <c r="D33" s="61"/>
      <c r="E33" s="61"/>
    </row>
    <row r="34" spans="1:5" x14ac:dyDescent="0.25">
      <c r="A34" s="70" t="s">
        <v>49</v>
      </c>
      <c r="B34" s="70"/>
      <c r="C34" s="70"/>
      <c r="D34" s="70"/>
      <c r="E34" s="5"/>
    </row>
    <row r="35" spans="1:5" x14ac:dyDescent="0.25">
      <c r="B35" s="67" t="s">
        <v>19</v>
      </c>
      <c r="C35" s="67"/>
      <c r="D35" s="67"/>
      <c r="E35" s="6" t="s">
        <v>6</v>
      </c>
    </row>
    <row r="36" spans="1:5" x14ac:dyDescent="0.25">
      <c r="A36" s="23"/>
      <c r="B36" s="23"/>
      <c r="C36" s="23"/>
      <c r="D36" s="23"/>
      <c r="E36" s="23"/>
    </row>
    <row r="37" spans="1:5" x14ac:dyDescent="0.25">
      <c r="A37" s="70" t="s">
        <v>30</v>
      </c>
      <c r="B37" s="70"/>
      <c r="C37" s="70"/>
      <c r="D37" s="70"/>
      <c r="E37" s="5"/>
    </row>
    <row r="38" spans="1:5" x14ac:dyDescent="0.25">
      <c r="B38" s="67" t="s">
        <v>19</v>
      </c>
      <c r="C38" s="67"/>
      <c r="D38" s="67"/>
      <c r="E38" s="6" t="s">
        <v>6</v>
      </c>
    </row>
    <row r="41" spans="1:5" x14ac:dyDescent="0.25">
      <c r="A41" s="18" t="s">
        <v>38</v>
      </c>
    </row>
    <row r="42" spans="1:5" x14ac:dyDescent="0.25">
      <c r="A42" s="14" t="s">
        <v>35</v>
      </c>
    </row>
    <row r="43" spans="1:5" ht="15.75" x14ac:dyDescent="0.25">
      <c r="A43" s="2" t="s">
        <v>41</v>
      </c>
      <c r="B43" s="26">
        <v>25287.75</v>
      </c>
    </row>
    <row r="44" spans="1:5" x14ac:dyDescent="0.25">
      <c r="A44" s="19" t="s">
        <v>44</v>
      </c>
      <c r="B44" s="16"/>
    </row>
    <row r="45" spans="1:5" x14ac:dyDescent="0.25">
      <c r="A45" s="2" t="s">
        <v>36</v>
      </c>
      <c r="B45" s="16">
        <v>8451</v>
      </c>
    </row>
    <row r="46" spans="1:5" ht="30" x14ac:dyDescent="0.25">
      <c r="A46" s="25" t="s">
        <v>37</v>
      </c>
      <c r="B46" s="16">
        <f>E25</f>
        <v>8236.9439999999995</v>
      </c>
    </row>
    <row r="47" spans="1:5" x14ac:dyDescent="0.25">
      <c r="A47" s="17" t="s">
        <v>40</v>
      </c>
      <c r="B47" s="20">
        <f>B43+B45-B46</f>
        <v>25501.806</v>
      </c>
    </row>
    <row r="49" spans="2:2" x14ac:dyDescent="0.25">
      <c r="B49" s="2">
        <v>25287.75</v>
      </c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8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7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50</v>
      </c>
      <c r="B3" s="59"/>
      <c r="C3" s="59"/>
      <c r="D3" s="59"/>
      <c r="E3" s="59"/>
    </row>
    <row r="4" spans="1:5" s="1" customFormat="1" ht="15.75" x14ac:dyDescent="0.25">
      <c r="A4" s="22" t="s">
        <v>13</v>
      </c>
      <c r="B4" s="4"/>
      <c r="C4" s="4"/>
      <c r="D4" s="60" t="s">
        <v>51</v>
      </c>
      <c r="E4" s="60"/>
    </row>
    <row r="5" spans="1:5" x14ac:dyDescent="0.25">
      <c r="A5" s="28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55" t="s">
        <v>25</v>
      </c>
      <c r="B7" s="55"/>
      <c r="C7" s="55"/>
      <c r="D7" s="55"/>
      <c r="E7" s="55"/>
    </row>
    <row r="8" spans="1:5" ht="18" customHeight="1" x14ac:dyDescent="0.25">
      <c r="A8" s="63" t="s">
        <v>1</v>
      </c>
      <c r="B8" s="63"/>
      <c r="C8" s="63"/>
      <c r="D8" s="63"/>
      <c r="E8" s="63"/>
    </row>
    <row r="9" spans="1:5" x14ac:dyDescent="0.25">
      <c r="A9" s="61" t="s">
        <v>26</v>
      </c>
      <c r="B9" s="61"/>
      <c r="C9" s="61"/>
      <c r="D9" s="61"/>
      <c r="E9" s="61"/>
    </row>
    <row r="10" spans="1:5" ht="30" customHeight="1" x14ac:dyDescent="0.25">
      <c r="A10" s="64" t="s">
        <v>14</v>
      </c>
      <c r="B10" s="65"/>
      <c r="C10" s="65"/>
      <c r="D10" s="65"/>
      <c r="E10" s="65"/>
    </row>
    <row r="11" spans="1:5" ht="34.5" customHeight="1" x14ac:dyDescent="0.25">
      <c r="A11" s="61" t="s">
        <v>27</v>
      </c>
      <c r="B11" s="61"/>
      <c r="C11" s="61"/>
      <c r="D11" s="61"/>
      <c r="E11" s="61"/>
    </row>
    <row r="12" spans="1:5" ht="18" customHeight="1" x14ac:dyDescent="0.25">
      <c r="A12" s="63" t="s">
        <v>15</v>
      </c>
      <c r="B12" s="66"/>
      <c r="C12" s="66"/>
      <c r="D12" s="66"/>
      <c r="E12" s="66"/>
    </row>
    <row r="13" spans="1:5" x14ac:dyDescent="0.25">
      <c r="A13" s="61" t="s">
        <v>22</v>
      </c>
      <c r="B13" s="61"/>
      <c r="C13" s="61"/>
      <c r="D13" s="61"/>
      <c r="E13" s="61"/>
    </row>
    <row r="14" spans="1:5" x14ac:dyDescent="0.25">
      <c r="A14" s="63" t="s">
        <v>2</v>
      </c>
      <c r="B14" s="66"/>
      <c r="C14" s="66"/>
      <c r="D14" s="66"/>
      <c r="E14" s="66"/>
    </row>
    <row r="15" spans="1:5" x14ac:dyDescent="0.25">
      <c r="A15" s="61" t="s">
        <v>47</v>
      </c>
      <c r="B15" s="61"/>
      <c r="C15" s="61"/>
      <c r="D15" s="61"/>
      <c r="E15" s="61"/>
    </row>
    <row r="16" spans="1:5" x14ac:dyDescent="0.25">
      <c r="A16" s="63" t="s">
        <v>16</v>
      </c>
      <c r="B16" s="66"/>
      <c r="C16" s="66"/>
      <c r="D16" s="66"/>
      <c r="E16" s="66"/>
    </row>
    <row r="17" spans="1:8" ht="32.25" customHeight="1" x14ac:dyDescent="0.25">
      <c r="A17" s="61" t="s">
        <v>17</v>
      </c>
      <c r="B17" s="61"/>
      <c r="C17" s="61"/>
      <c r="D17" s="61"/>
      <c r="E17" s="61"/>
    </row>
    <row r="18" spans="1:8" ht="60.75" customHeight="1" x14ac:dyDescent="0.25">
      <c r="A18" s="61" t="s">
        <v>28</v>
      </c>
      <c r="B18" s="61"/>
      <c r="C18" s="61"/>
      <c r="D18" s="61"/>
      <c r="E18" s="61"/>
    </row>
    <row r="19" spans="1:8" ht="27.75" customHeight="1" x14ac:dyDescent="0.25">
      <c r="A19" s="62" t="s">
        <v>29</v>
      </c>
      <c r="B19" s="62"/>
      <c r="C19" s="62"/>
      <c r="D19" s="62"/>
      <c r="E19" s="62"/>
    </row>
    <row r="20" spans="1:8" x14ac:dyDescent="0.25">
      <c r="A20" s="62"/>
      <c r="B20" s="62"/>
      <c r="C20" s="62"/>
      <c r="D20" s="62"/>
      <c r="E20" s="62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7.14</v>
      </c>
      <c r="E22" s="8">
        <f>D22*F20*G20</f>
        <v>5327.1539999999995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2909.79</v>
      </c>
    </row>
    <row r="24" spans="1:8" x14ac:dyDescent="0.25">
      <c r="A24" s="7" t="s">
        <v>32</v>
      </c>
      <c r="B24" s="9" t="s">
        <v>52</v>
      </c>
      <c r="C24" s="3" t="s">
        <v>34</v>
      </c>
      <c r="D24" s="3"/>
      <c r="E24" s="8">
        <v>0</v>
      </c>
    </row>
    <row r="25" spans="1:8" s="14" customFormat="1" ht="14.25" x14ac:dyDescent="0.2">
      <c r="A25" s="10" t="s">
        <v>24</v>
      </c>
      <c r="B25" s="11"/>
      <c r="C25" s="12"/>
      <c r="D25" s="12"/>
      <c r="E25" s="13">
        <f>SUM(E22:E24)</f>
        <v>8236.9439999999995</v>
      </c>
    </row>
    <row r="27" spans="1:8" ht="31.5" customHeight="1" x14ac:dyDescent="0.25">
      <c r="A27" s="68" t="s">
        <v>53</v>
      </c>
      <c r="B27" s="68"/>
      <c r="C27" s="68"/>
      <c r="D27" s="68"/>
      <c r="E27" s="68"/>
    </row>
    <row r="28" spans="1:8" ht="31.5" customHeight="1" x14ac:dyDescent="0.25">
      <c r="A28" s="61" t="s">
        <v>21</v>
      </c>
      <c r="B28" s="61"/>
      <c r="C28" s="61"/>
      <c r="D28" s="61"/>
      <c r="E28" s="61"/>
    </row>
    <row r="29" spans="1:8" x14ac:dyDescent="0.25">
      <c r="A29" s="61" t="s">
        <v>20</v>
      </c>
      <c r="B29" s="61"/>
      <c r="C29" s="61"/>
      <c r="D29" s="61"/>
      <c r="E29" s="61"/>
    </row>
    <row r="30" spans="1:8" ht="30.75" customHeight="1" x14ac:dyDescent="0.25">
      <c r="A30" s="61" t="s">
        <v>31</v>
      </c>
      <c r="B30" s="61"/>
      <c r="C30" s="61"/>
      <c r="D30" s="61"/>
      <c r="E30" s="61"/>
      <c r="F30" s="14"/>
      <c r="G30" s="14"/>
      <c r="H30" s="15"/>
    </row>
    <row r="31" spans="1:8" x14ac:dyDescent="0.25">
      <c r="A31" s="61" t="s">
        <v>18</v>
      </c>
      <c r="B31" s="61"/>
      <c r="C31" s="61"/>
      <c r="D31" s="61"/>
      <c r="E31" s="61"/>
    </row>
    <row r="32" spans="1:8" x14ac:dyDescent="0.25">
      <c r="A32" s="69" t="s">
        <v>5</v>
      </c>
      <c r="B32" s="69"/>
      <c r="C32" s="69"/>
      <c r="D32" s="69"/>
      <c r="E32" s="69"/>
    </row>
    <row r="33" spans="1:5" x14ac:dyDescent="0.25">
      <c r="A33" s="61" t="s">
        <v>18</v>
      </c>
      <c r="B33" s="61"/>
      <c r="C33" s="61"/>
      <c r="D33" s="61"/>
      <c r="E33" s="61"/>
    </row>
    <row r="34" spans="1:5" x14ac:dyDescent="0.25">
      <c r="A34" s="70" t="s">
        <v>49</v>
      </c>
      <c r="B34" s="70"/>
      <c r="C34" s="70"/>
      <c r="D34" s="70"/>
      <c r="E34" s="5"/>
    </row>
    <row r="35" spans="1:5" x14ac:dyDescent="0.25">
      <c r="B35" s="67" t="s">
        <v>19</v>
      </c>
      <c r="C35" s="67"/>
      <c r="D35" s="67"/>
      <c r="E35" s="6" t="s">
        <v>6</v>
      </c>
    </row>
    <row r="36" spans="1:5" x14ac:dyDescent="0.25">
      <c r="A36" s="27"/>
      <c r="B36" s="27"/>
      <c r="C36" s="27"/>
      <c r="D36" s="27"/>
      <c r="E36" s="27"/>
    </row>
    <row r="37" spans="1:5" x14ac:dyDescent="0.25">
      <c r="A37" s="70" t="s">
        <v>30</v>
      </c>
      <c r="B37" s="70"/>
      <c r="C37" s="70"/>
      <c r="D37" s="70"/>
      <c r="E37" s="5"/>
    </row>
    <row r="38" spans="1:5" x14ac:dyDescent="0.25">
      <c r="B38" s="67" t="s">
        <v>19</v>
      </c>
      <c r="C38" s="67"/>
      <c r="D38" s="67"/>
      <c r="E38" s="6" t="s">
        <v>6</v>
      </c>
    </row>
    <row r="41" spans="1:5" x14ac:dyDescent="0.25">
      <c r="A41" s="18" t="s">
        <v>38</v>
      </c>
    </row>
    <row r="42" spans="1:5" x14ac:dyDescent="0.25">
      <c r="A42" s="14" t="s">
        <v>35</v>
      </c>
    </row>
    <row r="43" spans="1:5" ht="15.75" x14ac:dyDescent="0.25">
      <c r="A43" s="2" t="s">
        <v>41</v>
      </c>
      <c r="B43" s="26">
        <f>'1кв'!B47</f>
        <v>25501.806</v>
      </c>
    </row>
    <row r="44" spans="1:5" x14ac:dyDescent="0.25">
      <c r="A44" s="19" t="s">
        <v>44</v>
      </c>
      <c r="B44" s="16"/>
    </row>
    <row r="45" spans="1:5" x14ac:dyDescent="0.25">
      <c r="A45" s="2" t="s">
        <v>36</v>
      </c>
      <c r="B45" s="16">
        <v>12105.1</v>
      </c>
    </row>
    <row r="46" spans="1:5" ht="30" x14ac:dyDescent="0.25">
      <c r="A46" s="29" t="s">
        <v>37</v>
      </c>
      <c r="B46" s="16">
        <f>E25</f>
        <v>8236.9439999999995</v>
      </c>
    </row>
    <row r="47" spans="1:5" x14ac:dyDescent="0.25">
      <c r="A47" s="17" t="s">
        <v>40</v>
      </c>
      <c r="B47" s="20">
        <f>B43+B45-B46</f>
        <v>29369.962000000003</v>
      </c>
    </row>
    <row r="49" spans="2:2" x14ac:dyDescent="0.25">
      <c r="B49" s="2">
        <v>25287.75</v>
      </c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7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54</v>
      </c>
      <c r="B3" s="59"/>
      <c r="C3" s="59"/>
      <c r="D3" s="59"/>
      <c r="E3" s="59"/>
    </row>
    <row r="4" spans="1:5" s="1" customFormat="1" ht="15.75" x14ac:dyDescent="0.25">
      <c r="A4" s="22" t="s">
        <v>13</v>
      </c>
      <c r="B4" s="4"/>
      <c r="C4" s="4"/>
      <c r="D4" s="60" t="s">
        <v>55</v>
      </c>
      <c r="E4" s="60"/>
    </row>
    <row r="5" spans="1:5" x14ac:dyDescent="0.25">
      <c r="A5" s="28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55" t="s">
        <v>25</v>
      </c>
      <c r="B7" s="55"/>
      <c r="C7" s="55"/>
      <c r="D7" s="55"/>
      <c r="E7" s="55"/>
    </row>
    <row r="8" spans="1:5" ht="18" customHeight="1" x14ac:dyDescent="0.25">
      <c r="A8" s="63" t="s">
        <v>1</v>
      </c>
      <c r="B8" s="63"/>
      <c r="C8" s="63"/>
      <c r="D8" s="63"/>
      <c r="E8" s="63"/>
    </row>
    <row r="9" spans="1:5" x14ac:dyDescent="0.25">
      <c r="A9" s="61" t="s">
        <v>26</v>
      </c>
      <c r="B9" s="61"/>
      <c r="C9" s="61"/>
      <c r="D9" s="61"/>
      <c r="E9" s="61"/>
    </row>
    <row r="10" spans="1:5" ht="30" customHeight="1" x14ac:dyDescent="0.25">
      <c r="A10" s="64" t="s">
        <v>14</v>
      </c>
      <c r="B10" s="65"/>
      <c r="C10" s="65"/>
      <c r="D10" s="65"/>
      <c r="E10" s="65"/>
    </row>
    <row r="11" spans="1:5" ht="34.5" customHeight="1" x14ac:dyDescent="0.25">
      <c r="A11" s="61" t="s">
        <v>27</v>
      </c>
      <c r="B11" s="61"/>
      <c r="C11" s="61"/>
      <c r="D11" s="61"/>
      <c r="E11" s="61"/>
    </row>
    <row r="12" spans="1:5" ht="18" customHeight="1" x14ac:dyDescent="0.25">
      <c r="A12" s="63" t="s">
        <v>15</v>
      </c>
      <c r="B12" s="66"/>
      <c r="C12" s="66"/>
      <c r="D12" s="66"/>
      <c r="E12" s="66"/>
    </row>
    <row r="13" spans="1:5" x14ac:dyDescent="0.25">
      <c r="A13" s="61" t="s">
        <v>22</v>
      </c>
      <c r="B13" s="61"/>
      <c r="C13" s="61"/>
      <c r="D13" s="61"/>
      <c r="E13" s="61"/>
    </row>
    <row r="14" spans="1:5" x14ac:dyDescent="0.25">
      <c r="A14" s="63" t="s">
        <v>2</v>
      </c>
      <c r="B14" s="66"/>
      <c r="C14" s="66"/>
      <c r="D14" s="66"/>
      <c r="E14" s="66"/>
    </row>
    <row r="15" spans="1:5" x14ac:dyDescent="0.25">
      <c r="A15" s="61" t="s">
        <v>47</v>
      </c>
      <c r="B15" s="61"/>
      <c r="C15" s="61"/>
      <c r="D15" s="61"/>
      <c r="E15" s="61"/>
    </row>
    <row r="16" spans="1:5" x14ac:dyDescent="0.25">
      <c r="A16" s="63" t="s">
        <v>16</v>
      </c>
      <c r="B16" s="66"/>
      <c r="C16" s="66"/>
      <c r="D16" s="66"/>
      <c r="E16" s="66"/>
    </row>
    <row r="17" spans="1:8" ht="32.25" customHeight="1" x14ac:dyDescent="0.25">
      <c r="A17" s="61" t="s">
        <v>17</v>
      </c>
      <c r="B17" s="61"/>
      <c r="C17" s="61"/>
      <c r="D17" s="61"/>
      <c r="E17" s="61"/>
    </row>
    <row r="18" spans="1:8" ht="60.75" customHeight="1" x14ac:dyDescent="0.25">
      <c r="A18" s="61" t="s">
        <v>28</v>
      </c>
      <c r="B18" s="61"/>
      <c r="C18" s="61"/>
      <c r="D18" s="61"/>
      <c r="E18" s="61"/>
    </row>
    <row r="19" spans="1:8" ht="27.75" customHeight="1" x14ac:dyDescent="0.25">
      <c r="A19" s="62" t="s">
        <v>29</v>
      </c>
      <c r="B19" s="62"/>
      <c r="C19" s="62"/>
      <c r="D19" s="62"/>
      <c r="E19" s="62"/>
    </row>
    <row r="20" spans="1:8" x14ac:dyDescent="0.25">
      <c r="A20" s="62"/>
      <c r="B20" s="62"/>
      <c r="C20" s="62"/>
      <c r="D20" s="62"/>
      <c r="E20" s="62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7.99</v>
      </c>
      <c r="E22" s="8">
        <f>D22*F20*G20</f>
        <v>5961.3389999999999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3252.9960000000001</v>
      </c>
    </row>
    <row r="24" spans="1:8" x14ac:dyDescent="0.25">
      <c r="A24" s="7" t="s">
        <v>32</v>
      </c>
      <c r="B24" s="9" t="s">
        <v>56</v>
      </c>
      <c r="C24" s="3" t="s">
        <v>34</v>
      </c>
      <c r="D24" s="3"/>
      <c r="E24" s="8">
        <v>0</v>
      </c>
    </row>
    <row r="25" spans="1:8" ht="30" x14ac:dyDescent="0.25">
      <c r="A25" s="7" t="s">
        <v>58</v>
      </c>
      <c r="B25" s="9" t="s">
        <v>57</v>
      </c>
      <c r="C25" s="3" t="s">
        <v>34</v>
      </c>
      <c r="D25" s="3"/>
      <c r="E25" s="8">
        <v>19534.7</v>
      </c>
    </row>
    <row r="26" spans="1:8" x14ac:dyDescent="0.25">
      <c r="A26" s="7"/>
      <c r="B26" s="9"/>
      <c r="C26" s="3"/>
      <c r="D26" s="3"/>
      <c r="E26" s="8"/>
    </row>
    <row r="27" spans="1:8" s="14" customFormat="1" ht="14.25" x14ac:dyDescent="0.2">
      <c r="A27" s="10" t="s">
        <v>24</v>
      </c>
      <c r="B27" s="11"/>
      <c r="C27" s="12"/>
      <c r="D27" s="12"/>
      <c r="E27" s="13">
        <f>SUM(E22:E26)</f>
        <v>28749.035</v>
      </c>
    </row>
    <row r="29" spans="1:8" ht="31.5" customHeight="1" x14ac:dyDescent="0.25">
      <c r="A29" s="68" t="s">
        <v>59</v>
      </c>
      <c r="B29" s="68"/>
      <c r="C29" s="68"/>
      <c r="D29" s="68"/>
      <c r="E29" s="68"/>
    </row>
    <row r="30" spans="1:8" ht="31.5" customHeight="1" x14ac:dyDescent="0.25">
      <c r="A30" s="61" t="s">
        <v>21</v>
      </c>
      <c r="B30" s="61"/>
      <c r="C30" s="61"/>
      <c r="D30" s="61"/>
      <c r="E30" s="61"/>
    </row>
    <row r="31" spans="1:8" x14ac:dyDescent="0.25">
      <c r="A31" s="61" t="s">
        <v>20</v>
      </c>
      <c r="B31" s="61"/>
      <c r="C31" s="61"/>
      <c r="D31" s="61"/>
      <c r="E31" s="61"/>
    </row>
    <row r="32" spans="1:8" ht="30.75" customHeight="1" x14ac:dyDescent="0.25">
      <c r="A32" s="61" t="s">
        <v>31</v>
      </c>
      <c r="B32" s="61"/>
      <c r="C32" s="61"/>
      <c r="D32" s="61"/>
      <c r="E32" s="61"/>
      <c r="F32" s="14"/>
      <c r="G32" s="14"/>
      <c r="H32" s="15"/>
    </row>
    <row r="33" spans="1:5" x14ac:dyDescent="0.25">
      <c r="A33" s="61" t="s">
        <v>18</v>
      </c>
      <c r="B33" s="61"/>
      <c r="C33" s="61"/>
      <c r="D33" s="61"/>
      <c r="E33" s="61"/>
    </row>
    <row r="34" spans="1:5" x14ac:dyDescent="0.25">
      <c r="A34" s="69" t="s">
        <v>5</v>
      </c>
      <c r="B34" s="69"/>
      <c r="C34" s="69"/>
      <c r="D34" s="69"/>
      <c r="E34" s="69"/>
    </row>
    <row r="35" spans="1:5" x14ac:dyDescent="0.25">
      <c r="A35" s="61" t="s">
        <v>18</v>
      </c>
      <c r="B35" s="61"/>
      <c r="C35" s="61"/>
      <c r="D35" s="61"/>
      <c r="E35" s="61"/>
    </row>
    <row r="36" spans="1:5" x14ac:dyDescent="0.25">
      <c r="A36" s="70" t="s">
        <v>49</v>
      </c>
      <c r="B36" s="70"/>
      <c r="C36" s="70"/>
      <c r="D36" s="70"/>
      <c r="E36" s="5"/>
    </row>
    <row r="37" spans="1:5" x14ac:dyDescent="0.25">
      <c r="B37" s="67" t="s">
        <v>19</v>
      </c>
      <c r="C37" s="67"/>
      <c r="D37" s="67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70" t="s">
        <v>30</v>
      </c>
      <c r="B39" s="70"/>
      <c r="C39" s="70"/>
      <c r="D39" s="70"/>
      <c r="E39" s="5"/>
    </row>
    <row r="40" spans="1:5" x14ac:dyDescent="0.25">
      <c r="B40" s="67" t="s">
        <v>19</v>
      </c>
      <c r="C40" s="67"/>
      <c r="D40" s="67"/>
      <c r="E40" s="6" t="s">
        <v>6</v>
      </c>
    </row>
    <row r="43" spans="1:5" x14ac:dyDescent="0.25">
      <c r="A43" s="18" t="s">
        <v>38</v>
      </c>
    </row>
    <row r="44" spans="1:5" x14ac:dyDescent="0.25">
      <c r="A44" s="14" t="s">
        <v>35</v>
      </c>
    </row>
    <row r="45" spans="1:5" ht="15.75" x14ac:dyDescent="0.25">
      <c r="A45" s="2" t="s">
        <v>41</v>
      </c>
      <c r="B45" s="26">
        <f>'2кв'!B47</f>
        <v>29369.962000000003</v>
      </c>
    </row>
    <row r="46" spans="1:5" x14ac:dyDescent="0.25">
      <c r="A46" s="19" t="s">
        <v>60</v>
      </c>
      <c r="B46" s="16"/>
    </row>
    <row r="47" spans="1:5" x14ac:dyDescent="0.25">
      <c r="A47" s="2" t="s">
        <v>36</v>
      </c>
      <c r="B47" s="16">
        <v>15040.48</v>
      </c>
    </row>
    <row r="48" spans="1:5" ht="30" x14ac:dyDescent="0.25">
      <c r="A48" s="29" t="s">
        <v>37</v>
      </c>
      <c r="B48" s="16">
        <f>E27</f>
        <v>28749.035</v>
      </c>
    </row>
    <row r="49" spans="1:2" x14ac:dyDescent="0.25">
      <c r="A49" s="17" t="s">
        <v>40</v>
      </c>
      <c r="B49" s="20">
        <f>B45+B47-B48</f>
        <v>15661.407000000003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32" zoomScaleSheetLayoutView="100" workbookViewId="0">
      <selection activeCell="B47" sqref="B47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7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85</v>
      </c>
      <c r="B3" s="59"/>
      <c r="C3" s="59"/>
      <c r="D3" s="59"/>
      <c r="E3" s="59"/>
    </row>
    <row r="4" spans="1:5" s="1" customFormat="1" ht="15.75" x14ac:dyDescent="0.25">
      <c r="A4" s="22" t="s">
        <v>13</v>
      </c>
      <c r="B4" s="4"/>
      <c r="C4" s="4"/>
      <c r="D4" s="75"/>
      <c r="E4" s="75" t="s">
        <v>86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55" t="s">
        <v>25</v>
      </c>
      <c r="B7" s="55"/>
      <c r="C7" s="55"/>
      <c r="D7" s="55"/>
      <c r="E7" s="55"/>
    </row>
    <row r="8" spans="1:5" ht="18" customHeight="1" x14ac:dyDescent="0.25">
      <c r="A8" s="63" t="s">
        <v>1</v>
      </c>
      <c r="B8" s="63"/>
      <c r="C8" s="63"/>
      <c r="D8" s="63"/>
      <c r="E8" s="63"/>
    </row>
    <row r="9" spans="1:5" x14ac:dyDescent="0.25">
      <c r="A9" s="61" t="s">
        <v>26</v>
      </c>
      <c r="B9" s="61"/>
      <c r="C9" s="61"/>
      <c r="D9" s="61"/>
      <c r="E9" s="61"/>
    </row>
    <row r="10" spans="1:5" ht="30" customHeight="1" x14ac:dyDescent="0.25">
      <c r="A10" s="64" t="s">
        <v>14</v>
      </c>
      <c r="B10" s="65"/>
      <c r="C10" s="65"/>
      <c r="D10" s="65"/>
      <c r="E10" s="65"/>
    </row>
    <row r="11" spans="1:5" ht="34.5" customHeight="1" x14ac:dyDescent="0.25">
      <c r="A11" s="61" t="s">
        <v>27</v>
      </c>
      <c r="B11" s="61"/>
      <c r="C11" s="61"/>
      <c r="D11" s="61"/>
      <c r="E11" s="61"/>
    </row>
    <row r="12" spans="1:5" ht="18" customHeight="1" x14ac:dyDescent="0.25">
      <c r="A12" s="63" t="s">
        <v>15</v>
      </c>
      <c r="B12" s="66"/>
      <c r="C12" s="66"/>
      <c r="D12" s="66"/>
      <c r="E12" s="66"/>
    </row>
    <row r="13" spans="1:5" x14ac:dyDescent="0.25">
      <c r="A13" s="61" t="s">
        <v>22</v>
      </c>
      <c r="B13" s="61"/>
      <c r="C13" s="61"/>
      <c r="D13" s="61"/>
      <c r="E13" s="61"/>
    </row>
    <row r="14" spans="1:5" x14ac:dyDescent="0.25">
      <c r="A14" s="63" t="s">
        <v>2</v>
      </c>
      <c r="B14" s="66"/>
      <c r="C14" s="66"/>
      <c r="D14" s="66"/>
      <c r="E14" s="66"/>
    </row>
    <row r="15" spans="1:5" x14ac:dyDescent="0.25">
      <c r="A15" s="61" t="s">
        <v>47</v>
      </c>
      <c r="B15" s="61"/>
      <c r="C15" s="61"/>
      <c r="D15" s="61"/>
      <c r="E15" s="61"/>
    </row>
    <row r="16" spans="1:5" x14ac:dyDescent="0.25">
      <c r="A16" s="63" t="s">
        <v>16</v>
      </c>
      <c r="B16" s="66"/>
      <c r="C16" s="66"/>
      <c r="D16" s="66"/>
      <c r="E16" s="66"/>
    </row>
    <row r="17" spans="1:8" ht="32.25" customHeight="1" x14ac:dyDescent="0.25">
      <c r="A17" s="61" t="s">
        <v>17</v>
      </c>
      <c r="B17" s="61"/>
      <c r="C17" s="61"/>
      <c r="D17" s="61"/>
      <c r="E17" s="61"/>
    </row>
    <row r="18" spans="1:8" ht="60.75" customHeight="1" x14ac:dyDescent="0.25">
      <c r="A18" s="61" t="s">
        <v>28</v>
      </c>
      <c r="B18" s="61"/>
      <c r="C18" s="61"/>
      <c r="D18" s="61"/>
      <c r="E18" s="61"/>
    </row>
    <row r="19" spans="1:8" ht="27.75" customHeight="1" x14ac:dyDescent="0.25">
      <c r="A19" s="62" t="s">
        <v>29</v>
      </c>
      <c r="B19" s="62"/>
      <c r="C19" s="62"/>
      <c r="D19" s="62"/>
      <c r="E19" s="62"/>
    </row>
    <row r="20" spans="1:8" x14ac:dyDescent="0.25">
      <c r="A20" s="62"/>
      <c r="B20" s="62"/>
      <c r="C20" s="62"/>
      <c r="D20" s="62"/>
      <c r="E20" s="62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7.99</v>
      </c>
      <c r="E22" s="8">
        <f>D22*F20*G20</f>
        <v>5961.3389999999999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3252.9960000000001</v>
      </c>
    </row>
    <row r="24" spans="1:8" x14ac:dyDescent="0.25">
      <c r="A24" s="7" t="s">
        <v>32</v>
      </c>
      <c r="B24" s="9" t="s">
        <v>87</v>
      </c>
      <c r="C24" s="3" t="s">
        <v>34</v>
      </c>
      <c r="D24" s="3"/>
      <c r="E24" s="8">
        <v>0</v>
      </c>
    </row>
    <row r="25" spans="1:8" x14ac:dyDescent="0.25">
      <c r="A25" s="7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9214.3349999999991</v>
      </c>
    </row>
    <row r="28" spans="1:8" ht="31.5" customHeight="1" x14ac:dyDescent="0.25">
      <c r="A28" s="68" t="s">
        <v>88</v>
      </c>
      <c r="B28" s="68"/>
      <c r="C28" s="68"/>
      <c r="D28" s="68"/>
      <c r="E28" s="68"/>
    </row>
    <row r="29" spans="1:8" ht="31.5" customHeight="1" x14ac:dyDescent="0.25">
      <c r="A29" s="61" t="s">
        <v>21</v>
      </c>
      <c r="B29" s="61"/>
      <c r="C29" s="61"/>
      <c r="D29" s="61"/>
      <c r="E29" s="61"/>
    </row>
    <row r="30" spans="1:8" x14ac:dyDescent="0.25">
      <c r="A30" s="61" t="s">
        <v>20</v>
      </c>
      <c r="B30" s="61"/>
      <c r="C30" s="61"/>
      <c r="D30" s="61"/>
      <c r="E30" s="61"/>
    </row>
    <row r="31" spans="1:8" ht="30.75" customHeight="1" x14ac:dyDescent="0.25">
      <c r="A31" s="61" t="s">
        <v>31</v>
      </c>
      <c r="B31" s="61"/>
      <c r="C31" s="61"/>
      <c r="D31" s="61"/>
      <c r="E31" s="61"/>
      <c r="F31" s="14"/>
      <c r="G31" s="14"/>
      <c r="H31" s="15"/>
    </row>
    <row r="32" spans="1:8" x14ac:dyDescent="0.25">
      <c r="A32" s="61" t="s">
        <v>18</v>
      </c>
      <c r="B32" s="61"/>
      <c r="C32" s="61"/>
      <c r="D32" s="61"/>
      <c r="E32" s="61"/>
    </row>
    <row r="33" spans="1:5" x14ac:dyDescent="0.25">
      <c r="A33" s="69" t="s">
        <v>5</v>
      </c>
      <c r="B33" s="69"/>
      <c r="C33" s="69"/>
      <c r="D33" s="69"/>
      <c r="E33" s="69"/>
    </row>
    <row r="34" spans="1:5" x14ac:dyDescent="0.25">
      <c r="A34" s="61" t="s">
        <v>18</v>
      </c>
      <c r="B34" s="61"/>
      <c r="C34" s="61"/>
      <c r="D34" s="61"/>
      <c r="E34" s="61"/>
    </row>
    <row r="35" spans="1:5" x14ac:dyDescent="0.25">
      <c r="A35" s="70" t="s">
        <v>49</v>
      </c>
      <c r="B35" s="70"/>
      <c r="C35" s="70"/>
      <c r="D35" s="70"/>
      <c r="E35" s="5"/>
    </row>
    <row r="36" spans="1:5" x14ac:dyDescent="0.25">
      <c r="B36" s="67" t="s">
        <v>19</v>
      </c>
      <c r="C36" s="67"/>
      <c r="D36" s="67"/>
      <c r="E36" s="6" t="s">
        <v>6</v>
      </c>
    </row>
    <row r="37" spans="1:5" x14ac:dyDescent="0.25">
      <c r="A37" s="31"/>
      <c r="B37" s="31"/>
      <c r="C37" s="31"/>
      <c r="D37" s="31"/>
      <c r="E37" s="31"/>
    </row>
    <row r="38" spans="1:5" x14ac:dyDescent="0.25">
      <c r="A38" s="70" t="s">
        <v>30</v>
      </c>
      <c r="B38" s="70"/>
      <c r="C38" s="70"/>
      <c r="D38" s="70"/>
      <c r="E38" s="5"/>
    </row>
    <row r="39" spans="1:5" x14ac:dyDescent="0.25">
      <c r="B39" s="67" t="s">
        <v>19</v>
      </c>
      <c r="C39" s="67"/>
      <c r="D39" s="67"/>
      <c r="E39" s="6" t="s">
        <v>6</v>
      </c>
    </row>
    <row r="42" spans="1:5" x14ac:dyDescent="0.25">
      <c r="A42" s="18" t="s">
        <v>38</v>
      </c>
    </row>
    <row r="43" spans="1:5" x14ac:dyDescent="0.25">
      <c r="A43" s="14" t="s">
        <v>35</v>
      </c>
    </row>
    <row r="44" spans="1:5" ht="15.75" x14ac:dyDescent="0.25">
      <c r="A44" s="2" t="s">
        <v>41</v>
      </c>
      <c r="B44" s="26">
        <f>'3кв'!B49</f>
        <v>15661.407000000003</v>
      </c>
    </row>
    <row r="45" spans="1:5" x14ac:dyDescent="0.25">
      <c r="A45" s="19" t="s">
        <v>60</v>
      </c>
      <c r="B45" s="16"/>
    </row>
    <row r="46" spans="1:5" x14ac:dyDescent="0.25">
      <c r="A46" s="2" t="s">
        <v>36</v>
      </c>
      <c r="B46" s="16">
        <v>12551.23</v>
      </c>
    </row>
    <row r="47" spans="1:5" ht="30" x14ac:dyDescent="0.25">
      <c r="A47" s="30" t="s">
        <v>37</v>
      </c>
      <c r="B47" s="16">
        <f>E26</f>
        <v>9214.3349999999991</v>
      </c>
    </row>
    <row r="48" spans="1:5" x14ac:dyDescent="0.25">
      <c r="A48" s="17" t="s">
        <v>40</v>
      </c>
      <c r="B48" s="20">
        <f>B44+B46-B47</f>
        <v>18998.302000000003</v>
      </c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7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1" t="s">
        <v>61</v>
      </c>
      <c r="B1" s="71"/>
      <c r="C1" s="71"/>
      <c r="D1" s="33"/>
    </row>
    <row r="2" spans="1:5" ht="15.75" x14ac:dyDescent="0.25">
      <c r="A2" s="72" t="s">
        <v>62</v>
      </c>
      <c r="B2" s="72"/>
      <c r="C2" s="72"/>
      <c r="D2" s="34"/>
    </row>
    <row r="3" spans="1:5" ht="15.75" x14ac:dyDescent="0.25">
      <c r="A3" s="72" t="s">
        <v>63</v>
      </c>
      <c r="B3" s="72"/>
      <c r="C3" s="72"/>
      <c r="D3" s="34"/>
    </row>
    <row r="4" spans="1:5" ht="15.75" x14ac:dyDescent="0.25">
      <c r="A4" s="71" t="s">
        <v>84</v>
      </c>
      <c r="B4" s="71"/>
      <c r="C4" s="71"/>
      <c r="D4" s="33"/>
    </row>
    <row r="5" spans="1:5" ht="15.75" x14ac:dyDescent="0.25">
      <c r="A5" s="73"/>
      <c r="B5" s="73"/>
      <c r="C5" s="73"/>
      <c r="D5" s="1"/>
    </row>
    <row r="6" spans="1:5" ht="15.75" x14ac:dyDescent="0.25">
      <c r="A6" s="34"/>
      <c r="B6" s="35" t="s">
        <v>64</v>
      </c>
      <c r="C6" s="36">
        <f>'1кв'!B43</f>
        <v>25287.75</v>
      </c>
      <c r="D6" s="37"/>
    </row>
    <row r="7" spans="1:5" ht="15.75" x14ac:dyDescent="0.25">
      <c r="A7" s="38" t="s">
        <v>65</v>
      </c>
      <c r="B7" s="35" t="s">
        <v>89</v>
      </c>
      <c r="C7" s="36"/>
      <c r="D7" s="37"/>
    </row>
    <row r="8" spans="1:5" ht="15.75" x14ac:dyDescent="0.25">
      <c r="B8" s="39" t="s">
        <v>66</v>
      </c>
      <c r="C8" s="40">
        <f>'1кв'!B45+'2кв'!B45+'3кв'!B47+'4кв'!B46</f>
        <v>48147.81</v>
      </c>
      <c r="D8" s="41"/>
    </row>
    <row r="9" spans="1:5" ht="15.75" x14ac:dyDescent="0.25">
      <c r="A9" s="42"/>
      <c r="B9" s="39" t="s">
        <v>67</v>
      </c>
      <c r="C9" s="43">
        <f>SUM(C8:C8)</f>
        <v>48147.81</v>
      </c>
      <c r="D9" s="37"/>
    </row>
    <row r="10" spans="1:5" ht="15.75" x14ac:dyDescent="0.25">
      <c r="A10" s="1"/>
      <c r="B10" s="74"/>
      <c r="C10" s="74"/>
      <c r="D10" s="44"/>
    </row>
    <row r="11" spans="1:5" ht="15.75" x14ac:dyDescent="0.25">
      <c r="A11" s="45" t="s">
        <v>68</v>
      </c>
      <c r="B11" s="46" t="s">
        <v>69</v>
      </c>
      <c r="C11" s="40">
        <f>'1кв'!E22+'2кв'!E22+'3кв'!E22+'4кв'!E22</f>
        <v>22576.985999999997</v>
      </c>
      <c r="D11" s="44"/>
    </row>
    <row r="12" spans="1:5" ht="15.75" x14ac:dyDescent="0.25">
      <c r="A12" s="45"/>
      <c r="B12" s="7" t="s">
        <v>39</v>
      </c>
      <c r="C12" s="40">
        <f>'1кв'!E23+'2кв'!E23+'3кв'!E23+'4кв'!E23</f>
        <v>12325.572</v>
      </c>
      <c r="D12" s="44"/>
    </row>
    <row r="13" spans="1:5" ht="15.75" x14ac:dyDescent="0.25">
      <c r="A13" s="1"/>
      <c r="B13" s="7" t="s">
        <v>32</v>
      </c>
      <c r="C13" s="40">
        <f>'[1]1кв'!E24+'[1]2кв'!E24+'[1]3кв'!E24+'[1]4кв'!E24</f>
        <v>0</v>
      </c>
      <c r="D13" s="44"/>
      <c r="E13" s="47"/>
    </row>
    <row r="14" spans="1:5" ht="15.75" x14ac:dyDescent="0.25">
      <c r="A14" s="45"/>
      <c r="B14" s="48" t="s">
        <v>70</v>
      </c>
      <c r="C14" s="40"/>
      <c r="D14" s="44"/>
    </row>
    <row r="15" spans="1:5" ht="15.75" x14ac:dyDescent="0.25">
      <c r="A15" s="45"/>
      <c r="B15" s="49" t="s">
        <v>71</v>
      </c>
      <c r="C15" s="40">
        <f>SUM(C17:C18)</f>
        <v>19534.7</v>
      </c>
      <c r="D15" s="44"/>
    </row>
    <row r="16" spans="1:5" ht="15.75" x14ac:dyDescent="0.25">
      <c r="A16" s="45"/>
      <c r="B16" s="49" t="s">
        <v>72</v>
      </c>
      <c r="C16" s="40"/>
      <c r="D16" s="44"/>
    </row>
    <row r="17" spans="1:5" ht="15.75" x14ac:dyDescent="0.25">
      <c r="A17" s="45"/>
      <c r="B17" s="7" t="s">
        <v>90</v>
      </c>
      <c r="C17" s="40">
        <f>'3кв'!E25</f>
        <v>19534.7</v>
      </c>
      <c r="D17" s="44"/>
    </row>
    <row r="18" spans="1:5" ht="15.75" x14ac:dyDescent="0.25">
      <c r="A18" s="45"/>
      <c r="B18" s="49"/>
      <c r="C18" s="40"/>
      <c r="D18" s="44"/>
    </row>
    <row r="19" spans="1:5" ht="15.75" x14ac:dyDescent="0.25">
      <c r="A19" s="1"/>
      <c r="B19" s="50" t="s">
        <v>73</v>
      </c>
      <c r="C19" s="43">
        <f>SUM(C11:C15)</f>
        <v>54437.258000000002</v>
      </c>
      <c r="D19" s="44"/>
      <c r="E19" s="47"/>
    </row>
    <row r="20" spans="1:5" ht="15.75" x14ac:dyDescent="0.25">
      <c r="A20" s="1"/>
      <c r="B20" s="51" t="s">
        <v>74</v>
      </c>
      <c r="C20" s="43">
        <f>C6+C9-C19</f>
        <v>18998.301999999996</v>
      </c>
      <c r="D20" s="44">
        <f>'[1]1кв'!E26+'[1]2кв'!E26+'[1]3кв'!E26+'[1]4кв'!E26</f>
        <v>35127.102000000006</v>
      </c>
    </row>
    <row r="21" spans="1:5" ht="15.75" x14ac:dyDescent="0.25">
      <c r="A21" s="1"/>
      <c r="B21" s="38"/>
      <c r="C21" s="38"/>
      <c r="D21" s="44"/>
    </row>
    <row r="22" spans="1:5" ht="15.75" x14ac:dyDescent="0.25">
      <c r="A22" s="1"/>
      <c r="B22" s="52" t="s">
        <v>75</v>
      </c>
      <c r="C22" s="52"/>
      <c r="D22" s="44"/>
    </row>
    <row r="23" spans="1:5" ht="15.75" x14ac:dyDescent="0.25">
      <c r="A23" s="1"/>
      <c r="B23" s="52" t="s">
        <v>76</v>
      </c>
      <c r="C23" s="54">
        <v>76.5</v>
      </c>
      <c r="D23" s="44"/>
    </row>
    <row r="24" spans="1:5" ht="15.75" x14ac:dyDescent="0.25">
      <c r="A24" s="1"/>
      <c r="B24" s="53" t="s">
        <v>77</v>
      </c>
      <c r="C24" s="54">
        <v>-634.23</v>
      </c>
      <c r="D24" s="44"/>
    </row>
    <row r="25" spans="1:5" ht="15.75" x14ac:dyDescent="0.25">
      <c r="A25" s="1"/>
      <c r="B25" s="52" t="s">
        <v>78</v>
      </c>
      <c r="C25" s="54">
        <f>C24-C23</f>
        <v>-710.73</v>
      </c>
      <c r="D25" s="44"/>
    </row>
    <row r="26" spans="1:5" ht="15.75" x14ac:dyDescent="0.25">
      <c r="A26" s="1"/>
      <c r="B26" s="38"/>
      <c r="C26" s="38"/>
      <c r="D26" s="44"/>
    </row>
    <row r="27" spans="1:5" ht="15.75" x14ac:dyDescent="0.25">
      <c r="A27" s="1"/>
      <c r="B27" s="38"/>
      <c r="C27" s="38"/>
      <c r="D27" s="44"/>
    </row>
    <row r="28" spans="1:5" ht="15.75" x14ac:dyDescent="0.25">
      <c r="A28" s="1"/>
      <c r="B28" s="38"/>
      <c r="C28" s="38"/>
      <c r="D28" s="44"/>
    </row>
    <row r="29" spans="1:5" ht="15.75" x14ac:dyDescent="0.25">
      <c r="A29" s="1"/>
      <c r="B29" s="38"/>
      <c r="C29" s="38"/>
      <c r="D29" s="44"/>
    </row>
    <row r="30" spans="1:5" ht="15.75" x14ac:dyDescent="0.25">
      <c r="A30" s="1" t="s">
        <v>79</v>
      </c>
      <c r="B30" s="38" t="s">
        <v>80</v>
      </c>
      <c r="C30" s="38"/>
      <c r="D30" s="44"/>
    </row>
    <row r="31" spans="1:5" ht="15.75" x14ac:dyDescent="0.25">
      <c r="A31" s="1"/>
      <c r="B31" s="38" t="s">
        <v>81</v>
      </c>
      <c r="C31" s="38"/>
      <c r="D31" s="44"/>
    </row>
    <row r="32" spans="1:5" ht="15.75" x14ac:dyDescent="0.25">
      <c r="A32" s="1"/>
      <c r="B32" s="38" t="s">
        <v>82</v>
      </c>
      <c r="C32" s="38"/>
      <c r="D32" s="44"/>
    </row>
    <row r="33" spans="1:4" ht="15.75" x14ac:dyDescent="0.25">
      <c r="A33" s="1"/>
      <c r="B33" s="38"/>
      <c r="C33" s="38"/>
      <c r="D33" s="44"/>
    </row>
    <row r="34" spans="1:4" ht="15.75" x14ac:dyDescent="0.25">
      <c r="A34" s="1"/>
      <c r="B34" s="38"/>
      <c r="C34" s="38"/>
      <c r="D34" s="44"/>
    </row>
    <row r="35" spans="1:4" ht="15.75" x14ac:dyDescent="0.25">
      <c r="A35" s="1"/>
      <c r="B35" s="38" t="s">
        <v>83</v>
      </c>
      <c r="C35" s="38"/>
      <c r="D35" s="44"/>
    </row>
    <row r="36" spans="1:4" ht="15.75" x14ac:dyDescent="0.25">
      <c r="A36" s="1"/>
      <c r="B36" s="38"/>
      <c r="C36" s="38"/>
      <c r="D36" s="44"/>
    </row>
    <row r="37" spans="1:4" ht="15.75" x14ac:dyDescent="0.25">
      <c r="A37" s="1"/>
      <c r="B37" s="38"/>
      <c r="C37" s="38"/>
      <c r="D37" s="44"/>
    </row>
    <row r="38" spans="1:4" ht="15.75" x14ac:dyDescent="0.25">
      <c r="A38" s="1"/>
      <c r="B38" s="38"/>
      <c r="C38" s="38"/>
      <c r="D38" s="44"/>
    </row>
    <row r="39" spans="1:4" ht="15.75" x14ac:dyDescent="0.25">
      <c r="A39" s="1"/>
      <c r="B39" s="38"/>
      <c r="C39" s="38"/>
      <c r="D39" s="44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2024-02-16T11:27:45Z</dcterms:modified>
</cp:coreProperties>
</file>